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v-c-pl1-ws\Documents\закупки\2025\"/>
    </mc:Choice>
  </mc:AlternateContent>
  <xr:revisionPtr revIDLastSave="0" documentId="8_{6389B959-6957-4994-83FE-1B159E868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H15" i="1"/>
  <c r="G15" i="1"/>
  <c r="F15" i="1"/>
  <c r="C15" i="1"/>
  <c r="B15" i="1"/>
  <c r="K14" i="1"/>
  <c r="I14" i="1"/>
  <c r="H14" i="1"/>
  <c r="G14" i="1"/>
  <c r="C14" i="1"/>
  <c r="B14" i="1"/>
  <c r="K13" i="1"/>
  <c r="I13" i="1"/>
  <c r="H13" i="1"/>
  <c r="G13" i="1"/>
  <c r="F13" i="1"/>
  <c r="C13" i="1"/>
  <c r="B13" i="1"/>
  <c r="K12" i="1"/>
  <c r="I12" i="1"/>
  <c r="H12" i="1"/>
  <c r="G12" i="1"/>
  <c r="F12" i="1"/>
  <c r="C12" i="1"/>
  <c r="B12" i="1"/>
  <c r="K11" i="1"/>
  <c r="I11" i="1"/>
  <c r="H11" i="1"/>
  <c r="G11" i="1"/>
  <c r="F11" i="1"/>
  <c r="C11" i="1"/>
  <c r="B11" i="1"/>
  <c r="K10" i="1"/>
  <c r="I10" i="1"/>
  <c r="H10" i="1"/>
  <c r="G10" i="1"/>
  <c r="F10" i="1"/>
  <c r="C10" i="1"/>
  <c r="B10" i="1"/>
  <c r="K9" i="1"/>
  <c r="I9" i="1"/>
  <c r="H9" i="1"/>
  <c r="G9" i="1"/>
  <c r="F9" i="1"/>
  <c r="C9" i="1"/>
  <c r="B9" i="1"/>
  <c r="K8" i="1"/>
  <c r="I8" i="1"/>
  <c r="G8" i="1"/>
  <c r="F8" i="1"/>
  <c r="C8" i="1"/>
  <c r="K7" i="1"/>
  <c r="I7" i="1"/>
  <c r="H7" i="1"/>
  <c r="G7" i="1"/>
  <c r="F7" i="1"/>
  <c r="C7" i="1"/>
  <c r="K6" i="1"/>
  <c r="I6" i="1"/>
  <c r="G6" i="1"/>
  <c r="K5" i="1"/>
  <c r="I5" i="1"/>
  <c r="G5" i="1"/>
  <c r="I4" i="1"/>
  <c r="G4" i="1"/>
</calcChain>
</file>

<file path=xl/sharedStrings.xml><?xml version="1.0" encoding="utf-8"?>
<sst xmlns="http://schemas.openxmlformats.org/spreadsheetml/2006/main" count="39" uniqueCount="33">
  <si>
    <t>КОГБУЗ "Советская ЦРБ"</t>
  </si>
  <si>
    <t>Информация о закупках, проводимых посредством конкурентных способов определения поставщиков.</t>
  </si>
  <si>
    <t>Средство дезинфицирующее</t>
  </si>
  <si>
    <t>Заказчик за 10 календарных дней до получения Товара направляет Поставщику Заявку о получении Товара на эл. адрес Поставщика</t>
  </si>
  <si>
    <t>ШЕВЧУК СВЕТЛАНА АНАТОЛЬЕВНА</t>
  </si>
  <si>
    <t>ОБЩЕСТВО С ОГРАНИЧЕННОЙ ОТВЕТСТВЕННОСТЬЮ "МАГМАСЕПТ"</t>
  </si>
  <si>
    <t>в срок 10 календарных дней с момента направления заявки на эл. почту Поставщика</t>
  </si>
  <si>
    <t>по предварительной заявке Заказчика в течение 10 календарных дней с момента направления заявки, в рабочее время с 8:00 до 15:30</t>
  </si>
  <si>
    <t>ОБЩЕСТВО С ОГРАНИЧЕННОЙ ОТВЕТСТВЕННОСТЬЮ "АЛТАРИМ"</t>
  </si>
  <si>
    <t>Отчетный период 01.05 - 31.05.2025 г.</t>
  </si>
  <si>
    <t>0340200003325003880</t>
  </si>
  <si>
    <t>Поставка стоматологических инструментов</t>
  </si>
  <si>
    <t>ОБЩЕСТВО С ОГРАНИЧЕННОЙ ОТВЕТСТВЕННОСТЬЮ "ВИСТА"</t>
  </si>
  <si>
    <t>1 801,80</t>
  </si>
  <si>
    <t>0340200003325004269</t>
  </si>
  <si>
    <t>Поставка изделий медицинского назначения (Материал для наложения гипсовой повязки)</t>
  </si>
  <si>
    <t xml:space="preserve"> в течение 10 календарных дней с момента направления заявки, в рабочее время с 8:00 до 15:30</t>
  </si>
  <si>
    <t>0340300036925000033</t>
  </si>
  <si>
    <t>по предварительной заявке Заказчика в течение 14 календарных дней с момента направления заявки, в рабочее время с 8:00 до 15:30</t>
  </si>
  <si>
    <t> 225,00</t>
  </si>
  <si>
    <t>0340300036925000032</t>
  </si>
  <si>
    <t>Поставка производится ежедневно, круглосуточно по безналичному расчету с применением топливных карт или талонов</t>
  </si>
  <si>
    <t>0340200003325004402</t>
  </si>
  <si>
    <t>10                25                 25</t>
  </si>
  <si>
    <t xml:space="preserve">348,50
348,50
348,50
</t>
  </si>
  <si>
    <t xml:space="preserve">300
300
</t>
  </si>
  <si>
    <t xml:space="preserve">809,5824
809,5824
</t>
  </si>
  <si>
    <t xml:space="preserve">20
20
20
75
20
20
20
20
17
60
50
60
60
</t>
  </si>
  <si>
    <t xml:space="preserve">131,02
131,00
131,00
530,12
110,00
110,00
110,00
110,00
120,78
180,00
80,01
80,02
76,28
</t>
  </si>
  <si>
    <t xml:space="preserve">40
12
60
</t>
  </si>
  <si>
    <t xml:space="preserve">317,36
1 058,50
297,12
</t>
  </si>
  <si>
    <t xml:space="preserve">951,00
1 410,00
</t>
  </si>
  <si>
    <t xml:space="preserve">15
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</si>
</sst>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Bookman Old Style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Bookman Old Style"/>
      <family val="1"/>
      <charset val="204"/>
    </font>
    <font>
      <sz val="12"/>
      <color rgb="FF000000"/>
      <name val="Calibri"/>
      <family val="2"/>
    </font>
    <font>
      <sz val="9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14" fontId="4" fillId="0" borderId="2">
      <alignment horizontal="center" vertical="center" wrapText="1"/>
    </xf>
    <xf numFmtId="4" fontId="4" fillId="0" borderId="3">
      <alignment horizontal="center" vertical="center" wrapText="1"/>
    </xf>
    <xf numFmtId="14" fontId="4" fillId="0" borderId="4">
      <alignment horizontal="center" vertical="center" wrapText="1"/>
    </xf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</cellXfs>
  <cellStyles count="4">
    <cellStyle name="xl34" xfId="1" xr:uid="{00000000-0005-0000-0000-000000000000}"/>
    <cellStyle name="xl39" xfId="3" xr:uid="{00000000-0005-0000-0000-000001000000}"/>
    <cellStyle name="xl41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50;&#1086;&#1088;&#1087;&#1086;&#1088;&#1072;&#1090;&#1080;&#1074;&#1085;&#1099;&#1081;%20&#1082;&#1086;&#1085;&#1090;&#1088;&#1086;&#1083;&#1100;,%20&#1055;&#1080;&#1089;&#1100;&#1084;&#1086;%20&#1052;&#1080;&#1085;&#1092;&#1080;&#1085;&#1072;%20&#1050;&#1054;\&#1043;&#1086;&#1076;&#1099;,%20&#1084;&#1077;&#1089;&#1103;&#1094;&#1099;\2025\&#1052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форма"/>
    </sheetNames>
    <sheetDataSet>
      <sheetData sheetId="0" refreshError="1">
        <row r="10">
          <cell r="M10">
            <v>45782</v>
          </cell>
          <cell r="S10">
            <v>99099</v>
          </cell>
        </row>
        <row r="11">
          <cell r="M11">
            <v>45782</v>
          </cell>
          <cell r="S11">
            <v>3540.35</v>
          </cell>
          <cell r="AF11">
            <v>46022</v>
          </cell>
        </row>
        <row r="12">
          <cell r="L12">
            <v>11250</v>
          </cell>
          <cell r="M12">
            <v>45783</v>
          </cell>
          <cell r="AF12">
            <v>46022</v>
          </cell>
        </row>
        <row r="13">
          <cell r="L13">
            <v>227920</v>
          </cell>
          <cell r="P13" t="str">
            <v>Бензин автомобильный (розничная реализация)</v>
          </cell>
          <cell r="AF13">
            <v>46022</v>
          </cell>
          <cell r="AK13" t="str">
            <v>ОБЩЕСТВО С ОГРАНИЧЕННОЙ ОТВЕТСТВЕННОСТЬЮ "СОВЕТСКНЕФТЕПРОДУКТ"</v>
          </cell>
        </row>
        <row r="14">
          <cell r="L14">
            <v>20910</v>
          </cell>
          <cell r="M14">
            <v>45783</v>
          </cell>
          <cell r="P14" t="str">
            <v>Поставка изделий медицинского назначения (Трубки эндотрахеальные)</v>
          </cell>
          <cell r="S14">
            <v>20910</v>
          </cell>
          <cell r="AF14">
            <v>46022</v>
          </cell>
        </row>
        <row r="15">
          <cell r="G15" t="str">
            <v>0340200003325004582</v>
          </cell>
          <cell r="L15">
            <v>232800</v>
          </cell>
          <cell r="M15">
            <v>45784</v>
          </cell>
          <cell r="P15" t="str">
            <v>Поставка изделий медицинского назначения (Бахилы)</v>
          </cell>
          <cell r="S15">
            <v>152484</v>
          </cell>
          <cell r="AF15">
            <v>46387</v>
          </cell>
          <cell r="AK15" t="str">
            <v>ЗЕЛЕНКО АЛЕКСЕЙ ЭДУАРДОВИЧ</v>
          </cell>
        </row>
        <row r="16">
          <cell r="G16" t="str">
            <v>0340200003325004217</v>
          </cell>
          <cell r="L16">
            <v>551988</v>
          </cell>
          <cell r="M16">
            <v>45789</v>
          </cell>
          <cell r="P16" t="str">
            <v>Поставка лекарственных препаратов для медицинского применения (Артикаин + Эпинефрин)</v>
          </cell>
          <cell r="S16">
            <v>485749.44</v>
          </cell>
          <cell r="AF16">
            <v>46387</v>
          </cell>
          <cell r="AK16" t="str">
            <v>ОБЩЕСТВО С ОГРАНИЧЕННОЙ ОТВЕТСТВЕННОСТЬЮ "АТЛАС-ФАРМ"</v>
          </cell>
        </row>
        <row r="17">
          <cell r="G17" t="str">
            <v>0340200003325004505</v>
          </cell>
          <cell r="L17">
            <v>86095</v>
          </cell>
          <cell r="M17">
            <v>45790</v>
          </cell>
          <cell r="P17" t="str">
            <v>Поставка стоматологических материалов и инструментов</v>
          </cell>
          <cell r="S17">
            <v>82651.16</v>
          </cell>
          <cell r="AK17" t="str">
            <v>ОБЩЕСТВО С ОГРАНИЧЕННОЙ ОТВЕТСТВЕННОСТЬЮ "ВИСТА"</v>
          </cell>
        </row>
        <row r="18">
          <cell r="G18" t="str">
            <v>0340200003325004527</v>
          </cell>
          <cell r="L18">
            <v>43223.6</v>
          </cell>
          <cell r="M18">
            <v>45792</v>
          </cell>
          <cell r="P18" t="str">
            <v>Поставка стоматологических инструментов и материалов</v>
          </cell>
          <cell r="S18">
            <v>43223.6</v>
          </cell>
          <cell r="AF18">
            <v>46387</v>
          </cell>
          <cell r="AK18" t="str">
            <v>ОБЩЕСТВО С ОГРАНИЧЕННОЙ ОТВЕТСТВЕННОСТЬЮ "БАС-ТОРГ"</v>
          </cell>
        </row>
        <row r="21">
          <cell r="G21" t="str">
            <v>0340200003325005065</v>
          </cell>
          <cell r="L21">
            <v>4855</v>
          </cell>
          <cell r="M21">
            <v>45804</v>
          </cell>
          <cell r="P21" t="str">
            <v>Поставка изделий медицинского назначения (Чехол защитный)</v>
          </cell>
          <cell r="S21">
            <v>4855</v>
          </cell>
          <cell r="AF21">
            <v>46022</v>
          </cell>
          <cell r="AK21" t="str">
            <v>ШЕВЧУК СВЕТЛАНА АНАТОЛЬЕВНА</v>
          </cell>
        </row>
        <row r="22">
          <cell r="G22" t="str">
            <v>0340200003325005125</v>
          </cell>
          <cell r="M22">
            <v>45804</v>
          </cell>
          <cell r="P22" t="str">
            <v>Поставка лекарственных препаратов для медицинского применения</v>
          </cell>
          <cell r="S22">
            <v>32700</v>
          </cell>
          <cell r="AF22">
            <v>46387</v>
          </cell>
          <cell r="AK22" t="str">
            <v>ОБЩЕСТВО С ОГРАНИЧЕННОЙ ОТВЕТСТВЕННОСТЬЮ "ПУЛЬС КАЗАНЬ"</v>
          </cell>
        </row>
        <row r="23">
          <cell r="G23" t="str">
            <v>0340200003325005126</v>
          </cell>
          <cell r="L23">
            <v>84765</v>
          </cell>
          <cell r="M23">
            <v>45804</v>
          </cell>
          <cell r="P23" t="str">
            <v>Поставка лекарственных препаратов для медицинского применения</v>
          </cell>
          <cell r="S23">
            <v>84765</v>
          </cell>
          <cell r="AF23">
            <v>46387</v>
          </cell>
          <cell r="AK23" t="str">
            <v>ОБЩЕСТВО С ОГРАНИЧЕННОЙ ОТВЕТСТВЕННОСТЬЮ "ПУЛЬС КАЗАНЬ"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14" workbookViewId="0">
      <selection activeCell="F16" sqref="F16:H34"/>
    </sheetView>
  </sheetViews>
  <sheetFormatPr defaultRowHeight="15" x14ac:dyDescent="0.25"/>
  <cols>
    <col min="1" max="1" width="4.7109375" customWidth="1"/>
    <col min="2" max="2" width="21.42578125" customWidth="1"/>
    <col min="3" max="3" width="19" customWidth="1"/>
    <col min="5" max="5" width="18.42578125" customWidth="1"/>
    <col min="6" max="6" width="13.28515625" customWidth="1"/>
    <col min="7" max="7" width="10.140625" customWidth="1"/>
    <col min="9" max="9" width="11" customWidth="1"/>
    <col min="10" max="10" width="12.140625" customWidth="1"/>
    <col min="11" max="11" width="10" customWidth="1"/>
  </cols>
  <sheetData>
    <row r="1" spans="1:12" x14ac:dyDescent="0.25">
      <c r="A1" s="1"/>
      <c r="B1" s="2"/>
      <c r="C1" s="2"/>
      <c r="D1" s="3"/>
      <c r="E1" s="16" t="s">
        <v>0</v>
      </c>
      <c r="F1" s="16"/>
      <c r="G1" s="16"/>
      <c r="H1" s="3"/>
      <c r="I1" s="2"/>
      <c r="J1" s="4"/>
      <c r="K1" s="2"/>
    </row>
    <row r="2" spans="1:12" x14ac:dyDescent="0.25">
      <c r="A2" s="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25">
      <c r="A3" s="6"/>
      <c r="B3" s="7"/>
      <c r="C3" s="7"/>
      <c r="D3" s="8"/>
      <c r="E3" s="17" t="s">
        <v>9</v>
      </c>
      <c r="F3" s="17"/>
      <c r="G3" s="17"/>
      <c r="H3" s="17"/>
      <c r="I3" s="7"/>
      <c r="J3" s="9"/>
      <c r="K3" s="7"/>
    </row>
    <row r="4" spans="1:12" ht="102" x14ac:dyDescent="0.25">
      <c r="A4" s="12">
        <v>1</v>
      </c>
      <c r="B4" s="12" t="s">
        <v>10</v>
      </c>
      <c r="C4" s="10" t="s">
        <v>11</v>
      </c>
      <c r="D4" s="10">
        <v>55</v>
      </c>
      <c r="E4" s="10" t="s">
        <v>6</v>
      </c>
      <c r="F4" s="13">
        <v>100100</v>
      </c>
      <c r="G4" s="14">
        <f>'[1]Основная форма'!$M$10</f>
        <v>45782</v>
      </c>
      <c r="H4" s="10" t="s">
        <v>12</v>
      </c>
      <c r="I4" s="15">
        <f>'[1]Основная форма'!$S$10</f>
        <v>99099</v>
      </c>
      <c r="J4" s="11" t="s">
        <v>13</v>
      </c>
      <c r="K4" s="14">
        <v>46387</v>
      </c>
    </row>
    <row r="5" spans="1:12" ht="89.25" x14ac:dyDescent="0.25">
      <c r="A5" s="12">
        <v>2</v>
      </c>
      <c r="B5" s="12" t="s">
        <v>14</v>
      </c>
      <c r="C5" s="10" t="s">
        <v>15</v>
      </c>
      <c r="D5" s="10">
        <v>55</v>
      </c>
      <c r="E5" s="10" t="s">
        <v>16</v>
      </c>
      <c r="F5" s="13">
        <v>3540.35</v>
      </c>
      <c r="G5" s="14">
        <f>'[1]Основная форма'!$M$11</f>
        <v>45782</v>
      </c>
      <c r="H5" s="10" t="s">
        <v>4</v>
      </c>
      <c r="I5" s="15">
        <f>'[1]Основная форма'!$S$11</f>
        <v>3540.35</v>
      </c>
      <c r="J5" s="11">
        <v>64.37</v>
      </c>
      <c r="K5" s="14">
        <f>'[1]Основная форма'!$AF$11</f>
        <v>46022</v>
      </c>
    </row>
    <row r="6" spans="1:12" ht="127.5" x14ac:dyDescent="0.25">
      <c r="A6" s="12">
        <v>3</v>
      </c>
      <c r="B6" s="12" t="s">
        <v>17</v>
      </c>
      <c r="C6" s="10" t="s">
        <v>2</v>
      </c>
      <c r="D6" s="10">
        <v>50</v>
      </c>
      <c r="E6" s="10" t="s">
        <v>18</v>
      </c>
      <c r="F6" s="13">
        <v>11250</v>
      </c>
      <c r="G6" s="14">
        <f>'[1]Основная форма'!$M$12</f>
        <v>45783</v>
      </c>
      <c r="H6" s="10" t="s">
        <v>5</v>
      </c>
      <c r="I6" s="15">
        <f>'[1]Основная форма'!$L$12</f>
        <v>11250</v>
      </c>
      <c r="J6" s="11" t="s">
        <v>19</v>
      </c>
      <c r="K6" s="14">
        <f>'[1]Основная форма'!$AF$12</f>
        <v>46022</v>
      </c>
    </row>
    <row r="7" spans="1:12" ht="140.25" x14ac:dyDescent="0.25">
      <c r="A7" s="12">
        <v>4</v>
      </c>
      <c r="B7" s="12" t="s">
        <v>20</v>
      </c>
      <c r="C7" s="18" t="str">
        <f>'[1]Основная форма'!$P$13</f>
        <v>Бензин автомобильный (розничная реализация)</v>
      </c>
      <c r="D7" s="10">
        <v>4000</v>
      </c>
      <c r="E7" s="10" t="s">
        <v>21</v>
      </c>
      <c r="F7" s="13">
        <f>'[1]Основная форма'!$L$13</f>
        <v>227920</v>
      </c>
      <c r="G7" s="14">
        <f>$G$1081</f>
        <v>0</v>
      </c>
      <c r="H7" s="18" t="str">
        <f>'[1]Основная форма'!$AK$13</f>
        <v>ОБЩЕСТВО С ОГРАНИЧЕННОЙ ОТВЕТСТВЕННОСТЬЮ "СОВЕТСКНЕФТЕПРОДУКТ"</v>
      </c>
      <c r="I7" s="15">
        <f>'[1]Основная форма'!$L$13</f>
        <v>227920</v>
      </c>
      <c r="J7" s="11">
        <v>56.98</v>
      </c>
      <c r="K7" s="14">
        <f>'[1]Основная форма'!$AF$13</f>
        <v>46022</v>
      </c>
    </row>
    <row r="8" spans="1:12" ht="127.5" x14ac:dyDescent="0.25">
      <c r="A8" s="12">
        <v>5</v>
      </c>
      <c r="B8" s="12" t="s">
        <v>22</v>
      </c>
      <c r="C8" s="18" t="str">
        <f>'[1]Основная форма'!$P$14</f>
        <v>Поставка изделий медицинского назначения (Трубки эндотрахеальные)</v>
      </c>
      <c r="D8" s="10" t="s">
        <v>23</v>
      </c>
      <c r="E8" s="10" t="s">
        <v>7</v>
      </c>
      <c r="F8" s="13">
        <f>'[1]Основная форма'!$L$14</f>
        <v>20910</v>
      </c>
      <c r="G8" s="14">
        <f>'[1]Основная форма'!$M$14</f>
        <v>45783</v>
      </c>
      <c r="H8" s="10" t="s">
        <v>8</v>
      </c>
      <c r="I8" s="15">
        <f>'[1]Основная форма'!$S$14</f>
        <v>20910</v>
      </c>
      <c r="J8" s="11" t="s">
        <v>24</v>
      </c>
      <c r="K8" s="14">
        <f>'[1]Основная форма'!$AF$14</f>
        <v>46022</v>
      </c>
    </row>
    <row r="9" spans="1:12" ht="127.5" x14ac:dyDescent="0.25">
      <c r="A9" s="12">
        <v>6</v>
      </c>
      <c r="B9" s="19" t="str">
        <f>'[1]Основная форма'!$G$15</f>
        <v>0340200003325004582</v>
      </c>
      <c r="C9" s="18" t="str">
        <f>'[1]Основная форма'!$P$15</f>
        <v>Поставка изделий медицинского назначения (Бахилы)</v>
      </c>
      <c r="D9" s="10">
        <v>8000</v>
      </c>
      <c r="E9" s="10" t="s">
        <v>7</v>
      </c>
      <c r="F9" s="13">
        <f>'[1]Основная форма'!$L$15</f>
        <v>232800</v>
      </c>
      <c r="G9" s="14">
        <f>'[1]Основная форма'!$M$15</f>
        <v>45784</v>
      </c>
      <c r="H9" s="18" t="str">
        <f>'[1]Основная форма'!$AK$15</f>
        <v>ЗЕЛЕНКО АЛЕКСЕЙ ЭДУАРДОВИЧ</v>
      </c>
      <c r="I9" s="15">
        <f>'[1]Основная форма'!$S$15</f>
        <v>152484</v>
      </c>
      <c r="J9" s="20">
        <v>1.90605</v>
      </c>
      <c r="K9" s="14">
        <f>'[1]Основная форма'!$AF$15</f>
        <v>46387</v>
      </c>
    </row>
    <row r="10" spans="1:12" ht="114.75" x14ac:dyDescent="0.25">
      <c r="A10" s="12">
        <v>7</v>
      </c>
      <c r="B10" s="19" t="str">
        <f>'[1]Основная форма'!$G$16</f>
        <v>0340200003325004217</v>
      </c>
      <c r="C10" s="18" t="str">
        <f>'[1]Основная форма'!$P$16</f>
        <v>Поставка лекарственных препаратов для медицинского применения (Артикаин + Эпинефрин)</v>
      </c>
      <c r="D10" s="10" t="s">
        <v>25</v>
      </c>
      <c r="E10" s="10" t="s">
        <v>3</v>
      </c>
      <c r="F10" s="13">
        <f>'[1]Основная форма'!$L$16</f>
        <v>551988</v>
      </c>
      <c r="G10" s="14">
        <f>'[1]Основная форма'!$M$16</f>
        <v>45789</v>
      </c>
      <c r="H10" s="18" t="str">
        <f>'[1]Основная форма'!$AK$16</f>
        <v>ОБЩЕСТВО С ОГРАНИЧЕННОЙ ОТВЕТСТВЕННОСТЬЮ "АТЛАС-ФАРМ"</v>
      </c>
      <c r="I10" s="15">
        <f>'[1]Основная форма'!$S$16</f>
        <v>485749.44</v>
      </c>
      <c r="J10" s="11" t="s">
        <v>26</v>
      </c>
      <c r="K10" s="14">
        <f>'[1]Основная форма'!$AF$16</f>
        <v>46387</v>
      </c>
    </row>
    <row r="11" spans="1:12" ht="210" x14ac:dyDescent="0.25">
      <c r="A11" s="12">
        <v>8</v>
      </c>
      <c r="B11" s="19" t="str">
        <f>'[1]Основная форма'!$G$17</f>
        <v>0340200003325004505</v>
      </c>
      <c r="C11" s="18" t="str">
        <f>'[1]Основная форма'!$P$17</f>
        <v>Поставка стоматологических материалов и инструментов</v>
      </c>
      <c r="D11" s="12" t="s">
        <v>27</v>
      </c>
      <c r="E11" s="10" t="s">
        <v>6</v>
      </c>
      <c r="F11" s="13">
        <f>'[1]Основная форма'!$L$17</f>
        <v>86095</v>
      </c>
      <c r="G11" s="14">
        <f>'[1]Основная форма'!$M$17</f>
        <v>45790</v>
      </c>
      <c r="H11" s="18" t="str">
        <f>'[1]Основная форма'!$AK$17</f>
        <v>ОБЩЕСТВО С ОГРАНИЧЕННОЙ ОТВЕТСТВЕННОСТЬЮ "ВИСТА"</v>
      </c>
      <c r="I11" s="15">
        <f>'[1]Основная форма'!$S$17</f>
        <v>82651.16</v>
      </c>
      <c r="J11" s="11" t="s">
        <v>28</v>
      </c>
      <c r="K11" s="14">
        <f>'[1]Основная форма'!$AF$16</f>
        <v>46387</v>
      </c>
    </row>
    <row r="12" spans="1:12" ht="114.75" x14ac:dyDescent="0.25">
      <c r="A12" s="12">
        <v>9</v>
      </c>
      <c r="B12" s="19" t="str">
        <f>'[1]Основная форма'!$G$18</f>
        <v>0340200003325004527</v>
      </c>
      <c r="C12" s="18" t="str">
        <f>'[1]Основная форма'!$P$18</f>
        <v>Поставка стоматологических инструментов и материалов</v>
      </c>
      <c r="D12" s="12" t="s">
        <v>29</v>
      </c>
      <c r="E12" s="10" t="s">
        <v>6</v>
      </c>
      <c r="F12" s="13">
        <f>'[1]Основная форма'!$L$18</f>
        <v>43223.6</v>
      </c>
      <c r="G12" s="14">
        <f>'[1]Основная форма'!$M$18</f>
        <v>45792</v>
      </c>
      <c r="H12" s="18" t="str">
        <f>'[1]Основная форма'!$AK$18</f>
        <v>ОБЩЕСТВО С ОГРАНИЧЕННОЙ ОТВЕТСТВЕННОСТЬЮ "БАС-ТОРГ"</v>
      </c>
      <c r="I12" s="15">
        <f>'[1]Основная форма'!$S$18</f>
        <v>43223.6</v>
      </c>
      <c r="J12" s="11" t="s">
        <v>30</v>
      </c>
      <c r="K12" s="14">
        <f>'[1]Основная форма'!$AF$18</f>
        <v>46387</v>
      </c>
    </row>
    <row r="13" spans="1:12" ht="127.5" x14ac:dyDescent="0.25">
      <c r="A13" s="12">
        <v>10</v>
      </c>
      <c r="B13" s="19" t="str">
        <f>'[1]Основная форма'!$G$21</f>
        <v>0340200003325005065</v>
      </c>
      <c r="C13" s="18" t="str">
        <f>'[1]Основная форма'!$P$21</f>
        <v>Поставка изделий медицинского назначения (Чехол защитный)</v>
      </c>
      <c r="D13" s="12">
        <v>500</v>
      </c>
      <c r="E13" s="10" t="s">
        <v>7</v>
      </c>
      <c r="F13" s="13">
        <f>'[1]Основная форма'!$L$21</f>
        <v>4855</v>
      </c>
      <c r="G13" s="14">
        <f>'[1]Основная форма'!$M$21</f>
        <v>45804</v>
      </c>
      <c r="H13" s="18" t="str">
        <f>'[1]Основная форма'!$AK$21</f>
        <v>ШЕВЧУК СВЕТЛАНА АНАТОЛЬЕВНА</v>
      </c>
      <c r="I13" s="15">
        <f>'[1]Основная форма'!$S$21</f>
        <v>4855</v>
      </c>
      <c r="J13" s="11">
        <v>9.7100000000000009</v>
      </c>
      <c r="K13" s="14">
        <f>'[1]Основная форма'!$AF$21</f>
        <v>46022</v>
      </c>
    </row>
    <row r="14" spans="1:12" ht="114.75" x14ac:dyDescent="0.25">
      <c r="A14" s="12">
        <v>11</v>
      </c>
      <c r="B14" s="19" t="str">
        <f>'[1]Основная форма'!$G$22</f>
        <v>0340200003325005125</v>
      </c>
      <c r="C14" s="18" t="str">
        <f>'[1]Основная форма'!$P$22</f>
        <v>Поставка лекарственных препаратов для медицинского применения</v>
      </c>
      <c r="D14" s="21">
        <v>2180</v>
      </c>
      <c r="E14" s="10" t="s">
        <v>3</v>
      </c>
      <c r="F14" s="13">
        <v>32700</v>
      </c>
      <c r="G14" s="14">
        <f>'[1]Основная форма'!$M$22</f>
        <v>45804</v>
      </c>
      <c r="H14" s="18" t="str">
        <f>'[1]Основная форма'!$AK$22</f>
        <v>ОБЩЕСТВО С ОГРАНИЧЕННОЙ ОТВЕТСТВЕННОСТЬЮ "ПУЛЬС КАЗАНЬ"</v>
      </c>
      <c r="I14" s="15">
        <f>'[1]Основная форма'!$S$22</f>
        <v>32700</v>
      </c>
      <c r="J14" s="11">
        <v>15</v>
      </c>
      <c r="K14" s="14">
        <f>'[1]Основная форма'!$AF$22</f>
        <v>46387</v>
      </c>
    </row>
    <row r="15" spans="1:12" ht="114.75" x14ac:dyDescent="0.25">
      <c r="A15" s="12">
        <v>12</v>
      </c>
      <c r="B15" s="19" t="str">
        <f>'[1]Основная форма'!$G$23</f>
        <v>0340200003325005126</v>
      </c>
      <c r="C15" s="18" t="str">
        <f>'[1]Основная форма'!$P$23</f>
        <v>Поставка лекарственных препаратов для медицинского применения</v>
      </c>
      <c r="D15" s="12" t="s">
        <v>31</v>
      </c>
      <c r="E15" s="10" t="s">
        <v>3</v>
      </c>
      <c r="F15" s="13">
        <f>'[1]Основная форма'!$L$23</f>
        <v>84765</v>
      </c>
      <c r="G15" s="14">
        <f>'[1]Основная форма'!$M$23</f>
        <v>45804</v>
      </c>
      <c r="H15" s="18" t="str">
        <f>'[1]Основная форма'!$AK$23</f>
        <v>ОБЩЕСТВО С ОГРАНИЧЕННОЙ ОТВЕТСТВЕННОСТЬЮ "ПУЛЬС КАЗАНЬ"</v>
      </c>
      <c r="I15" s="15">
        <f>'[1]Основная форма'!$S$23</f>
        <v>84765</v>
      </c>
      <c r="J15" s="11" t="s">
        <v>32</v>
      </c>
      <c r="K15" s="14" t="e">
        <f>'[1]Основная форма'!$AF$23+A14:K1090A1091A1088:K1090A1088:K1090A1087:K1090A1091A1088:K1090A1086:K1090A1087:K1090B1087:K15</f>
        <v>#NAME?</v>
      </c>
    </row>
    <row r="16" spans="1:12" x14ac:dyDescent="0.25">
      <c r="A16" s="22"/>
      <c r="B16" s="22"/>
      <c r="C16" s="23"/>
      <c r="D16" s="22"/>
      <c r="E16" s="23"/>
      <c r="F16" s="24"/>
      <c r="G16" s="25"/>
      <c r="H16" s="23"/>
      <c r="I16" s="26"/>
      <c r="J16" s="27"/>
      <c r="K16" s="25"/>
      <c r="L16" s="28"/>
    </row>
    <row r="17" spans="1:12" x14ac:dyDescent="0.25">
      <c r="A17" s="22"/>
      <c r="B17" s="23"/>
      <c r="C17" s="23"/>
      <c r="D17" s="23"/>
      <c r="E17" s="23"/>
      <c r="F17" s="24"/>
      <c r="G17" s="25"/>
      <c r="H17" s="23"/>
      <c r="I17" s="26"/>
      <c r="J17" s="27"/>
      <c r="K17" s="25"/>
      <c r="L17" s="28"/>
    </row>
    <row r="18" spans="1:12" x14ac:dyDescent="0.25">
      <c r="A18" s="22"/>
      <c r="B18" s="23"/>
      <c r="C18" s="23"/>
      <c r="D18" s="23"/>
      <c r="E18" s="23"/>
      <c r="F18" s="24"/>
      <c r="G18" s="25"/>
      <c r="H18" s="23"/>
      <c r="I18" s="26"/>
      <c r="J18" s="27"/>
      <c r="K18" s="25"/>
      <c r="L18" s="28"/>
    </row>
    <row r="19" spans="1:12" x14ac:dyDescent="0.25">
      <c r="A19" s="22"/>
      <c r="B19" s="23"/>
      <c r="C19" s="23"/>
      <c r="D19" s="23"/>
      <c r="E19" s="23"/>
      <c r="F19" s="24"/>
      <c r="G19" s="25"/>
      <c r="H19" s="23"/>
      <c r="I19" s="26"/>
      <c r="J19" s="27"/>
      <c r="K19" s="25"/>
      <c r="L19" s="28"/>
    </row>
    <row r="20" spans="1:12" x14ac:dyDescent="0.25">
      <c r="A20" s="22"/>
      <c r="B20" s="23"/>
      <c r="C20" s="23"/>
      <c r="D20" s="23"/>
      <c r="E20" s="23"/>
      <c r="F20" s="24"/>
      <c r="G20" s="25"/>
      <c r="H20" s="23"/>
      <c r="I20" s="26"/>
      <c r="J20" s="27"/>
      <c r="K20" s="25"/>
      <c r="L20" s="28"/>
    </row>
    <row r="21" spans="1:12" x14ac:dyDescent="0.25">
      <c r="A21" s="22"/>
      <c r="B21" s="23"/>
      <c r="C21" s="23"/>
      <c r="D21" s="23"/>
      <c r="E21" s="23"/>
      <c r="F21" s="24"/>
      <c r="G21" s="25"/>
      <c r="H21" s="23"/>
      <c r="I21" s="26"/>
      <c r="J21" s="27"/>
      <c r="K21" s="25"/>
      <c r="L21" s="28"/>
    </row>
    <row r="22" spans="1:12" x14ac:dyDescent="0.25">
      <c r="A22" s="22"/>
      <c r="B22" s="23"/>
      <c r="C22" s="23"/>
      <c r="D22" s="23"/>
      <c r="E22" s="23"/>
      <c r="F22" s="24"/>
      <c r="G22" s="25"/>
      <c r="H22" s="23"/>
      <c r="I22" s="26"/>
      <c r="J22" s="27"/>
      <c r="K22" s="25"/>
      <c r="L22" s="28"/>
    </row>
    <row r="23" spans="1:12" x14ac:dyDescent="0.25">
      <c r="A23" s="22"/>
      <c r="B23" s="23"/>
      <c r="C23" s="23"/>
      <c r="D23" s="23"/>
      <c r="E23" s="23"/>
      <c r="F23" s="24"/>
      <c r="G23" s="25"/>
      <c r="H23" s="23"/>
      <c r="I23" s="26"/>
      <c r="J23" s="27"/>
      <c r="K23" s="25"/>
      <c r="L23" s="28"/>
    </row>
    <row r="24" spans="1:12" x14ac:dyDescent="0.25">
      <c r="A24" s="22"/>
      <c r="B24" s="23"/>
      <c r="C24" s="23"/>
      <c r="D24" s="23"/>
      <c r="E24" s="23"/>
      <c r="F24" s="24"/>
      <c r="G24" s="25"/>
      <c r="H24" s="23"/>
      <c r="I24" s="26"/>
      <c r="J24" s="27"/>
      <c r="K24" s="25"/>
      <c r="L24" s="28"/>
    </row>
    <row r="25" spans="1:12" x14ac:dyDescent="0.25">
      <c r="A25" s="22"/>
      <c r="B25" s="23"/>
      <c r="C25" s="23"/>
      <c r="D25" s="23"/>
      <c r="E25" s="23"/>
      <c r="F25" s="24"/>
      <c r="G25" s="25"/>
      <c r="H25" s="23"/>
      <c r="I25" s="26"/>
      <c r="J25" s="24"/>
      <c r="K25" s="25"/>
      <c r="L25" s="28"/>
    </row>
    <row r="26" spans="1:12" x14ac:dyDescent="0.25">
      <c r="A26" s="22"/>
      <c r="B26" s="23"/>
      <c r="C26" s="23"/>
      <c r="D26" s="23"/>
      <c r="E26" s="23"/>
      <c r="F26" s="24"/>
      <c r="G26" s="25"/>
      <c r="H26" s="23"/>
      <c r="I26" s="26"/>
      <c r="J26" s="27"/>
      <c r="K26" s="25"/>
      <c r="L26" s="28"/>
    </row>
    <row r="27" spans="1:12" x14ac:dyDescent="0.25">
      <c r="A27" s="22"/>
      <c r="B27" s="23"/>
      <c r="C27" s="23"/>
      <c r="D27" s="23"/>
      <c r="E27" s="23"/>
      <c r="F27" s="24"/>
      <c r="G27" s="25"/>
      <c r="H27" s="23"/>
      <c r="I27" s="26"/>
      <c r="J27" s="26"/>
      <c r="K27" s="25"/>
      <c r="L27" s="28"/>
    </row>
    <row r="28" spans="1:12" x14ac:dyDescent="0.25">
      <c r="A28" s="22"/>
      <c r="B28" s="23"/>
      <c r="C28" s="23"/>
      <c r="D28" s="23"/>
      <c r="E28" s="23"/>
      <c r="F28" s="24"/>
      <c r="G28" s="25"/>
      <c r="H28" s="23"/>
      <c r="I28" s="26"/>
      <c r="J28" s="27"/>
      <c r="K28" s="25"/>
      <c r="L28" s="28"/>
    </row>
    <row r="29" spans="1:12" x14ac:dyDescent="0.25">
      <c r="A29" s="22"/>
      <c r="B29" s="23"/>
      <c r="C29" s="23"/>
      <c r="D29" s="23"/>
      <c r="E29" s="29"/>
      <c r="F29" s="24"/>
      <c r="G29" s="25"/>
      <c r="H29" s="23"/>
      <c r="I29" s="26"/>
      <c r="J29" s="27"/>
      <c r="K29" s="25"/>
      <c r="L29" s="28"/>
    </row>
    <row r="30" spans="1:12" x14ac:dyDescent="0.25">
      <c r="A30" s="22"/>
      <c r="B30" s="23"/>
      <c r="C30" s="23"/>
      <c r="D30" s="23"/>
      <c r="E30" s="23"/>
      <c r="F30" s="24"/>
      <c r="G30" s="25"/>
      <c r="H30" s="23"/>
      <c r="I30" s="26"/>
      <c r="J30" s="27"/>
      <c r="K30" s="25"/>
      <c r="L30" s="28"/>
    </row>
    <row r="31" spans="1:12" x14ac:dyDescent="0.25">
      <c r="A31" s="22"/>
      <c r="B31" s="23"/>
      <c r="C31" s="23"/>
      <c r="D31" s="23"/>
      <c r="E31" s="23"/>
      <c r="F31" s="24"/>
      <c r="G31" s="25"/>
      <c r="H31" s="23"/>
      <c r="I31" s="26"/>
      <c r="J31" s="27"/>
      <c r="K31" s="25"/>
      <c r="L31" s="28"/>
    </row>
    <row r="32" spans="1:12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</sheetData>
  <mergeCells count="3">
    <mergeCell ref="E1:G1"/>
    <mergeCell ref="B2:K2"/>
    <mergeCell ref="E3:H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sov-c-pl1-ws</dc:creator>
  <cp:lastModifiedBy>sov-c-pl1-ws</cp:lastModifiedBy>
  <cp:lastPrinted>2022-06-02T11:19:30Z</cp:lastPrinted>
  <dcterms:created xsi:type="dcterms:W3CDTF">2022-06-02T11:17:03Z</dcterms:created>
  <dcterms:modified xsi:type="dcterms:W3CDTF">2025-06-06T11:59:52Z</dcterms:modified>
</cp:coreProperties>
</file>